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dtp\Foerderprogramme\EIP_Europaeische_Innovationspartnerschaften\EIP_2023\Vorlage_Überreiter\"/>
    </mc:Choice>
  </mc:AlternateContent>
  <xr:revisionPtr revIDLastSave="0" documentId="13_ncr:1_{D17354ED-2AE7-42CD-A6DA-122D12F60E76}" xr6:coauthVersionLast="47" xr6:coauthVersionMax="47" xr10:uidLastSave="{00000000-0000-0000-0000-000000000000}"/>
  <workbookProtection workbookAlgorithmName="SHA-512" workbookHashValue="tKBgOLfL/9gGvfugIPgq3y7N5O3qjqC2639trlrLrlAYyNEG8CiDfmixjrYARcO8QofenVHv12MbG0qnzZ3/FQ==" workbookSaltValue="DaZ1ZcGBV8knH/LODykpGw==" workbookSpinCount="100000" lockStructure="1"/>
  <bookViews>
    <workbookView xWindow="-96" yWindow="-96" windowWidth="23232" windowHeight="12552" xr2:uid="{12BC7C32-E972-4F69-9324-1695D81DEB3C}"/>
  </bookViews>
  <sheets>
    <sheet name="Hinweise" sheetId="5" r:id="rId1"/>
    <sheet name="Stundenaufzeichnung" sheetId="3" r:id="rId2"/>
    <sheet name="Hilfstabelle" sheetId="4" state="hidden" r:id="rId3"/>
  </sheets>
  <definedNames>
    <definedName name="_xlnm.Print_Titles" localSheetId="1">Stundenaufzeichnung!$A:$L,Stundenaufzeichnung!$1:$10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3" l="1"/>
  <c r="G22" i="3"/>
  <c r="H13" i="3"/>
  <c r="H11" i="3"/>
  <c r="H40" i="3"/>
  <c r="H35" i="3"/>
  <c r="H36" i="3"/>
  <c r="H37" i="3"/>
  <c r="H38" i="3"/>
  <c r="H39" i="3"/>
  <c r="H41" i="3"/>
  <c r="H12" i="3"/>
  <c r="H14" i="3"/>
  <c r="H15" i="3"/>
  <c r="H16" i="3"/>
  <c r="H17" i="3"/>
  <c r="H18" i="3"/>
  <c r="H19" i="3"/>
  <c r="H20" i="3"/>
  <c r="H21" i="3"/>
  <c r="H22" i="3"/>
  <c r="H23" i="3"/>
  <c r="H24" i="3"/>
  <c r="H25" i="3"/>
  <c r="H26" i="3"/>
  <c r="H27" i="3"/>
  <c r="H28" i="3"/>
  <c r="H29" i="3"/>
  <c r="H30" i="3"/>
  <c r="H31" i="3"/>
  <c r="H32" i="3"/>
  <c r="H33" i="3"/>
  <c r="H34" i="3"/>
  <c r="G37" i="3"/>
  <c r="G23" i="3"/>
  <c r="G12" i="3"/>
  <c r="G17" i="3"/>
  <c r="G41" i="3"/>
  <c r="G40" i="3"/>
  <c r="G39" i="3"/>
  <c r="G38" i="3"/>
  <c r="G36" i="3"/>
  <c r="G35" i="3"/>
  <c r="G34" i="3"/>
  <c r="G33" i="3"/>
  <c r="G32" i="3"/>
  <c r="G31" i="3"/>
  <c r="G30" i="3"/>
  <c r="G29" i="3"/>
  <c r="G28" i="3"/>
  <c r="G27" i="3"/>
  <c r="G26" i="3"/>
  <c r="G25" i="3"/>
  <c r="G24" i="3"/>
  <c r="G20" i="3"/>
  <c r="G19" i="3"/>
  <c r="G18" i="3"/>
  <c r="G16" i="3"/>
  <c r="G15" i="3"/>
  <c r="G14" i="3"/>
  <c r="G13" i="3"/>
  <c r="G11" i="3"/>
  <c r="H42" i="3" l="1"/>
  <c r="J14" i="3"/>
  <c r="J15" i="3"/>
  <c r="J16" i="3"/>
  <c r="J17" i="3"/>
  <c r="K18" i="3"/>
  <c r="K19" i="3"/>
  <c r="J21" i="3"/>
  <c r="J23" i="3"/>
  <c r="J24" i="3"/>
  <c r="J25" i="3"/>
  <c r="J26" i="3"/>
  <c r="K27" i="3"/>
  <c r="J28" i="3"/>
  <c r="K29" i="3"/>
  <c r="J30" i="3"/>
  <c r="J31" i="3"/>
  <c r="J32" i="3"/>
  <c r="J33" i="3"/>
  <c r="J34" i="3"/>
  <c r="J35" i="3"/>
  <c r="K36" i="3"/>
  <c r="J37" i="3"/>
  <c r="J38" i="3"/>
  <c r="K39" i="3"/>
  <c r="J40" i="3"/>
  <c r="J41" i="3"/>
  <c r="J11" i="3"/>
  <c r="K11" i="3" s="1"/>
  <c r="J12" i="3"/>
  <c r="K12" i="3" s="1"/>
  <c r="J13" i="3"/>
  <c r="B11" i="3"/>
  <c r="B12" i="3" l="1"/>
  <c r="A11" i="3"/>
  <c r="K38" i="3"/>
  <c r="J20" i="3"/>
  <c r="K20" i="3" s="1"/>
  <c r="J39" i="3"/>
  <c r="J29" i="3"/>
  <c r="K28" i="3"/>
  <c r="K35" i="3"/>
  <c r="K26" i="3"/>
  <c r="K17" i="3"/>
  <c r="J18" i="3"/>
  <c r="K34" i="3"/>
  <c r="K25" i="3"/>
  <c r="K16" i="3"/>
  <c r="J36" i="3"/>
  <c r="J27" i="3"/>
  <c r="K32" i="3"/>
  <c r="K24" i="3"/>
  <c r="K15" i="3"/>
  <c r="K41" i="3"/>
  <c r="K31" i="3"/>
  <c r="K23" i="3"/>
  <c r="K14" i="3"/>
  <c r="J19" i="3"/>
  <c r="K40" i="3"/>
  <c r="K30" i="3"/>
  <c r="K21" i="3"/>
  <c r="K37" i="3"/>
  <c r="K33" i="3"/>
  <c r="J22" i="3"/>
  <c r="K22" i="3" s="1"/>
  <c r="K13" i="3"/>
  <c r="K42" i="3" l="1"/>
  <c r="B13" i="3"/>
  <c r="A12" i="3"/>
  <c r="B14" i="3" l="1"/>
  <c r="A13" i="3"/>
  <c r="B15" i="3" l="1"/>
  <c r="A14" i="3"/>
  <c r="B16" i="3" l="1"/>
  <c r="A15" i="3"/>
  <c r="B17" i="3" l="1"/>
  <c r="A16" i="3"/>
  <c r="B18" i="3" l="1"/>
  <c r="A17" i="3"/>
  <c r="B19" i="3" l="1"/>
  <c r="A18" i="3"/>
  <c r="B20" i="3" l="1"/>
  <c r="A19" i="3"/>
  <c r="B21" i="3" l="1"/>
  <c r="A20" i="3"/>
  <c r="B22" i="3" l="1"/>
  <c r="A21" i="3"/>
  <c r="B23" i="3" l="1"/>
  <c r="A22" i="3"/>
  <c r="B24" i="3" l="1"/>
  <c r="A23" i="3"/>
  <c r="B25" i="3" l="1"/>
  <c r="A24" i="3"/>
  <c r="B26" i="3" l="1"/>
  <c r="A25" i="3"/>
  <c r="B27" i="3" l="1"/>
  <c r="A26" i="3"/>
  <c r="B28" i="3" l="1"/>
  <c r="A27" i="3"/>
  <c r="B29" i="3" l="1"/>
  <c r="A28" i="3"/>
  <c r="B30" i="3" l="1"/>
  <c r="A29" i="3"/>
  <c r="B31" i="3" l="1"/>
  <c r="A30" i="3"/>
  <c r="B32" i="3" l="1"/>
  <c r="A31" i="3"/>
  <c r="B33" i="3" l="1"/>
  <c r="A32" i="3"/>
  <c r="B34" i="3" l="1"/>
  <c r="A33" i="3"/>
  <c r="B35" i="3" l="1"/>
  <c r="A34" i="3"/>
  <c r="B36" i="3" l="1"/>
  <c r="A35" i="3"/>
  <c r="B37" i="3" l="1"/>
  <c r="A36" i="3"/>
  <c r="B38" i="3" l="1"/>
  <c r="A37" i="3"/>
  <c r="B39" i="3" l="1"/>
  <c r="A38" i="3"/>
  <c r="B40" i="3" l="1"/>
  <c r="A39" i="3"/>
  <c r="B41" i="3" l="1"/>
  <c r="A41" i="3" s="1"/>
  <c r="A40" i="3"/>
</calcChain>
</file>

<file path=xl/sharedStrings.xml><?xml version="1.0" encoding="utf-8"?>
<sst xmlns="http://schemas.openxmlformats.org/spreadsheetml/2006/main" count="64" uniqueCount="56">
  <si>
    <t>Datum</t>
  </si>
  <si>
    <t>Monat</t>
  </si>
  <si>
    <t>Jahr</t>
  </si>
  <si>
    <t>Beginn</t>
  </si>
  <si>
    <t>Ende</t>
  </si>
  <si>
    <t>für EIP-Agri durchgeführte Tätigkeit</t>
  </si>
  <si>
    <t>Stundensatz</t>
  </si>
  <si>
    <t>Kürzung</t>
  </si>
  <si>
    <t>Uhrzeit</t>
  </si>
  <si>
    <t>hh:mm</t>
  </si>
  <si>
    <t>€</t>
  </si>
  <si>
    <t>Ja/Nein</t>
  </si>
  <si>
    <t>(2)</t>
  </si>
  <si>
    <t>(3)</t>
  </si>
  <si>
    <t>(4)</t>
  </si>
  <si>
    <t>(5)</t>
  </si>
  <si>
    <t>(6)</t>
  </si>
  <si>
    <t>(7)</t>
  </si>
  <si>
    <t>(8)</t>
  </si>
  <si>
    <t>(9)</t>
  </si>
  <si>
    <t>Ausführende/-r:</t>
  </si>
  <si>
    <t>Antragsnummer:</t>
  </si>
  <si>
    <t xml:space="preserve">EP4- </t>
  </si>
  <si>
    <t>Betriebsnummer:</t>
  </si>
  <si>
    <t>€/Std.</t>
  </si>
  <si>
    <t>Summe:</t>
  </si>
  <si>
    <r>
      <rPr>
        <sz val="12"/>
        <color theme="1"/>
        <rFont val="Arial"/>
        <family val="2"/>
      </rPr>
      <t>←</t>
    </r>
    <r>
      <rPr>
        <i/>
        <sz val="8"/>
        <color theme="1"/>
        <rFont val="Arial"/>
        <family val="2"/>
      </rPr>
      <t>hier das Monat im Format "M" eintragen, z.B. "1" für Januar</t>
    </r>
  </si>
  <si>
    <r>
      <rPr>
        <sz val="12"/>
        <color theme="1"/>
        <rFont val="Arial"/>
        <family val="2"/>
      </rPr>
      <t>←</t>
    </r>
    <r>
      <rPr>
        <i/>
        <sz val="8"/>
        <color theme="1"/>
        <rFont val="Arial"/>
        <family val="2"/>
      </rPr>
      <t xml:space="preserve">hier die Jahreszahl im Format "JJJJ" eintragen, z.B. 2023 </t>
    </r>
  </si>
  <si>
    <t>Datum:</t>
  </si>
  <si>
    <t>Leistungsgruppe</t>
  </si>
  <si>
    <t>Name Sachbearbeiter/-in:</t>
  </si>
  <si>
    <r>
      <t xml:space="preserve">
Beginn
</t>
    </r>
    <r>
      <rPr>
        <i/>
        <sz val="8"/>
        <color theme="1"/>
        <rFont val="Arial"/>
        <family val="2"/>
      </rPr>
      <t>h:mm
z.B. 8:00 o. 08:00</t>
    </r>
  </si>
  <si>
    <t>(12)</t>
  </si>
  <si>
    <t>Stunden-satz</t>
  </si>
  <si>
    <t>für EIP-Agri geleis-tete Stunden</t>
  </si>
  <si>
    <t>Datum u. Unterschrift Antragsteller/in bzw. Vertretungsberechtigte/-r</t>
  </si>
  <si>
    <t>ja</t>
  </si>
  <si>
    <t>nein</t>
  </si>
  <si>
    <t>(bei "Nein": Erläuterungen auf Beiblatt)</t>
  </si>
  <si>
    <t>Datum u. Unterschrift
Ausführende/-r</t>
  </si>
  <si>
    <t>beantragte zuwen-
dungsfähige Ausgaben</t>
  </si>
  <si>
    <t xml:space="preserve">Pausen-
zeiten </t>
  </si>
  <si>
    <t>gesetzliche Pausenzeiten sind einzuhalten</t>
  </si>
  <si>
    <t>Arbeitsstunden anerkannt:</t>
  </si>
  <si>
    <r>
      <rPr>
        <sz val="12"/>
        <color theme="1"/>
        <rFont val="Arial"/>
        <family val="2"/>
      </rPr>
      <t>←</t>
    </r>
    <r>
      <rPr>
        <i/>
        <sz val="8"/>
        <color theme="1"/>
        <rFont val="Arial"/>
        <family val="2"/>
      </rPr>
      <t>hier die Leistungsgruppe auswählen</t>
    </r>
  </si>
  <si>
    <t>für jede Leistungsgruppe und jede/-n Ausführende/-n ist ein eigenes Blatt zu verwenden</t>
  </si>
  <si>
    <t>monatliche Stundenaufzeichnung EIP-Agri
(für angestelltes Personal)</t>
  </si>
  <si>
    <t>(1)</t>
  </si>
  <si>
    <t>(10)=(7)*(9)</t>
  </si>
  <si>
    <t>Schmidt, Anna</t>
  </si>
  <si>
    <t>Ausfüllbeispiel für „Sammelliste der Personalkosten“ und „Stundenaufzeichnung“ für angestelltes Personal</t>
  </si>
  <si>
    <r>
      <t xml:space="preserve">Die OG beantragt monatliche Personalkosten für Ihren Angestellten Herrn Müller in Höhe 3.955,20 € brutto. Monatlich können max. 4.944,00 € brutto Personalkosten pro Vollarbeitskraft für einen Mitarbeiter der Leistungsgruppe 4 anerkannt werden. </t>
    </r>
    <r>
      <rPr>
        <b/>
        <sz val="8.5"/>
        <color theme="1"/>
        <rFont val="Arial"/>
        <family val="2"/>
      </rPr>
      <t>Herr Müller ist beim Antragsteller ausschließlich für das EIP-Agri-Projekt tätig und mit einem Teilzeitanteil von 80 % angestellt</t>
    </r>
    <r>
      <rPr>
        <sz val="8.5"/>
        <color theme="1"/>
        <rFont val="Arial"/>
        <family val="2"/>
      </rPr>
      <t>. Eine gesonderte monatliche Stundenaufzeichnung ist für ihn nicht notwendig. Seine monatlichen Personalkosten werden direkt auf der „Sammelliste der Personalkosten“ erfasst.</t>
    </r>
  </si>
  <si>
    <t>Frau Schmid ist Mitglied der OG. Sie ist von der OG angestellt, arbeitet als Angestellte der OG jedoch nicht ausschließlich für das Projekt. Im Juli war sie einige Stunden in der Leistungsgruppe 4 für das Projekt im Einsatz. Für Frau Schmid ist die Anlage „monatliche Stundenaufzeichnung EIP-Agri“ auszufüllen. Zusätzlich sind die Daten aus der monatlichen Stundenaufzeichnung in die Anlage „Sammelliste der Personalkosten“ zu übertragen. Die Sachkostenpauschale ist in der Belegliste nicht anzugeben.</t>
  </si>
  <si>
    <t>Somit stellt sich die „monatliche Stundenaufzeichnung“ und die Sammelliste der Personalkosten wie folgt dar:</t>
  </si>
  <si>
    <t>Auszahlung von Fördermitteln bei EIP-Agri Maßnahme A</t>
  </si>
  <si>
    <t>monatliche Stundenaufzeichnung EIP-Agri 
(für angestelltes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</si>
</sst>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mm;@"/>
  </numFmts>
  <fonts count="16" x14ac:knownFonts="1">
    <font>
      <sz val="11"/>
      <color theme="1"/>
      <name val="Calibri"/>
      <family val="2"/>
      <scheme val="minor"/>
    </font>
    <font>
      <sz val="11"/>
      <color theme="1"/>
      <name val="Arial"/>
      <family val="2"/>
    </font>
    <font>
      <sz val="10"/>
      <color theme="1"/>
      <name val="Arial"/>
      <family val="2"/>
    </font>
    <font>
      <b/>
      <sz val="10"/>
      <color theme="1"/>
      <name val="Arial"/>
      <family val="2"/>
    </font>
    <font>
      <i/>
      <sz val="8"/>
      <color theme="1"/>
      <name val="Arial"/>
      <family val="2"/>
    </font>
    <font>
      <sz val="12"/>
      <color theme="1"/>
      <name val="Arial"/>
      <family val="2"/>
    </font>
    <font>
      <b/>
      <i/>
      <sz val="9"/>
      <color theme="1"/>
      <name val="Arial"/>
      <family val="2"/>
    </font>
    <font>
      <b/>
      <sz val="11"/>
      <color theme="1"/>
      <name val="Arial"/>
      <family val="2"/>
    </font>
    <font>
      <b/>
      <sz val="16"/>
      <color theme="1"/>
      <name val="Arial"/>
      <family val="2"/>
    </font>
    <font>
      <b/>
      <sz val="8"/>
      <color theme="1"/>
      <name val="Arial"/>
      <family val="2"/>
    </font>
    <font>
      <i/>
      <sz val="9"/>
      <color theme="1"/>
      <name val="Arial"/>
      <family val="2"/>
    </font>
    <font>
      <i/>
      <sz val="10"/>
      <color rgb="FFC00000"/>
      <name val="Arial"/>
      <family val="2"/>
    </font>
    <font>
      <sz val="8.5"/>
      <color theme="1"/>
      <name val="Arial"/>
      <family val="2"/>
    </font>
    <font>
      <b/>
      <sz val="8.5"/>
      <color theme="1"/>
      <name val="Arial"/>
      <family val="2"/>
    </font>
    <font>
      <sz val="14"/>
      <color theme="1"/>
      <name val="Arial"/>
      <family val="2"/>
    </font>
    <font>
      <b/>
      <sz val="18"/>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theme="0"/>
      </bottom>
      <diagonal/>
    </border>
    <border>
      <left/>
      <right style="thin">
        <color indexed="64"/>
      </right>
      <top style="medium">
        <color indexed="64"/>
      </top>
      <bottom style="thin">
        <color theme="0"/>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theme="0" tint="-4.9989318521683403E-2"/>
      </bottom>
      <diagonal/>
    </border>
    <border>
      <left style="thin">
        <color indexed="64"/>
      </left>
      <right style="medium">
        <color indexed="64"/>
      </right>
      <top style="medium">
        <color indexed="64"/>
      </top>
      <bottom style="thin">
        <color theme="0" tint="-4.9989318521683403E-2"/>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n">
        <color theme="0"/>
      </right>
      <top/>
      <bottom/>
      <diagonal/>
    </border>
  </borders>
  <cellStyleXfs count="1">
    <xf numFmtId="0" fontId="0" fillId="0" borderId="0"/>
  </cellStyleXfs>
  <cellXfs count="116">
    <xf numFmtId="0" fontId="0" fillId="0" borderId="0" xfId="0"/>
    <xf numFmtId="0" fontId="0" fillId="0" borderId="0" xfId="0" applyAlignment="1">
      <alignment horizontal="left"/>
    </xf>
    <xf numFmtId="0" fontId="1" fillId="0" borderId="0" xfId="0" applyFont="1"/>
    <xf numFmtId="0" fontId="1" fillId="0" borderId="0" xfId="0" applyFont="1" applyAlignment="1">
      <alignment horizontal="left"/>
    </xf>
    <xf numFmtId="0" fontId="2" fillId="0" borderId="0" xfId="0" applyFont="1"/>
    <xf numFmtId="0" fontId="2" fillId="0" borderId="5" xfId="0" applyFont="1" applyBorder="1" applyAlignment="1">
      <alignment horizontal="center"/>
    </xf>
    <xf numFmtId="0" fontId="2" fillId="0" borderId="4" xfId="0" applyFont="1" applyBorder="1" applyAlignment="1">
      <alignment horizontal="right"/>
    </xf>
    <xf numFmtId="49" fontId="2" fillId="2" borderId="6" xfId="0" applyNumberFormat="1" applyFont="1" applyFill="1" applyBorder="1" applyAlignment="1">
      <alignment horizontal="center"/>
    </xf>
    <xf numFmtId="49" fontId="2" fillId="3" borderId="6" xfId="0" applyNumberFormat="1" applyFont="1" applyFill="1" applyBorder="1" applyAlignment="1">
      <alignment horizontal="center"/>
    </xf>
    <xf numFmtId="0" fontId="2" fillId="0" borderId="6" xfId="0" applyFont="1" applyBorder="1" applyAlignment="1">
      <alignment horizontal="right"/>
    </xf>
    <xf numFmtId="0" fontId="2" fillId="3" borderId="4" xfId="0" applyFont="1" applyFill="1" applyBorder="1" applyAlignment="1">
      <alignment horizontal="center"/>
    </xf>
    <xf numFmtId="2" fontId="2" fillId="0" borderId="4" xfId="0" applyNumberFormat="1" applyFont="1" applyBorder="1" applyAlignment="1">
      <alignment horizontal="center"/>
    </xf>
    <xf numFmtId="2" fontId="2" fillId="0" borderId="1" xfId="0" applyNumberFormat="1" applyFont="1" applyBorder="1" applyAlignment="1">
      <alignment horizontal="center"/>
    </xf>
    <xf numFmtId="2" fontId="2" fillId="3" borderId="4" xfId="0" applyNumberFormat="1" applyFont="1" applyFill="1" applyBorder="1" applyAlignment="1">
      <alignment horizont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2" fillId="3" borderId="14"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xf>
    <xf numFmtId="49" fontId="2" fillId="2" borderId="18" xfId="0" applyNumberFormat="1" applyFont="1" applyFill="1" applyBorder="1" applyAlignment="1">
      <alignment horizontal="center"/>
    </xf>
    <xf numFmtId="0" fontId="2" fillId="2" borderId="16" xfId="0" applyFont="1" applyFill="1" applyBorder="1"/>
    <xf numFmtId="0" fontId="2" fillId="2" borderId="20" xfId="0" applyFont="1" applyFill="1" applyBorder="1"/>
    <xf numFmtId="0" fontId="4" fillId="0" borderId="0" xfId="0" applyFont="1"/>
    <xf numFmtId="20" fontId="2" fillId="0" borderId="4" xfId="0" applyNumberFormat="1" applyFont="1" applyBorder="1" applyAlignment="1">
      <alignment horizontal="center"/>
    </xf>
    <xf numFmtId="0" fontId="2" fillId="5" borderId="8" xfId="0" applyFont="1" applyFill="1" applyBorder="1" applyAlignment="1">
      <alignment horizontal="right"/>
    </xf>
    <xf numFmtId="0" fontId="3" fillId="5" borderId="8" xfId="0" applyFont="1" applyFill="1" applyBorder="1" applyAlignment="1">
      <alignment horizontal="right"/>
    </xf>
    <xf numFmtId="2" fontId="2" fillId="3" borderId="1" xfId="0" applyNumberFormat="1" applyFont="1" applyFill="1" applyBorder="1" applyAlignment="1">
      <alignment horizontal="center"/>
    </xf>
    <xf numFmtId="0" fontId="2" fillId="2" borderId="1" xfId="0" applyFont="1" applyFill="1" applyBorder="1"/>
    <xf numFmtId="0" fontId="2" fillId="0" borderId="27" xfId="0" applyFont="1" applyBorder="1"/>
    <xf numFmtId="0" fontId="2" fillId="0" borderId="27" xfId="0" applyFont="1" applyBorder="1" applyAlignment="1">
      <alignment horizontal="left"/>
    </xf>
    <xf numFmtId="0" fontId="0" fillId="0" borderId="27" xfId="0" applyBorder="1"/>
    <xf numFmtId="20" fontId="2" fillId="0" borderId="4" xfId="0" applyNumberFormat="1" applyFont="1" applyBorder="1" applyAlignment="1" applyProtection="1">
      <alignment horizontal="center"/>
      <protection locked="0"/>
    </xf>
    <xf numFmtId="20" fontId="2" fillId="0" borderId="1" xfId="0" applyNumberFormat="1" applyFont="1" applyBorder="1" applyAlignment="1" applyProtection="1">
      <alignment horizontal="center"/>
      <protection locked="0"/>
    </xf>
    <xf numFmtId="0" fontId="2" fillId="0" borderId="4" xfId="0" applyFont="1" applyBorder="1" applyAlignment="1" applyProtection="1">
      <alignment wrapText="1"/>
      <protection locked="0"/>
    </xf>
    <xf numFmtId="0" fontId="2" fillId="0" borderId="1" xfId="0" applyFont="1" applyBorder="1" applyAlignment="1" applyProtection="1">
      <alignment wrapText="1"/>
      <protection locked="0"/>
    </xf>
    <xf numFmtId="0" fontId="3" fillId="5" borderId="7" xfId="0" applyFont="1" applyFill="1" applyBorder="1" applyAlignment="1" applyProtection="1">
      <alignment horizontal="left"/>
      <protection locked="0"/>
    </xf>
    <xf numFmtId="164" fontId="3" fillId="5" borderId="7" xfId="0" applyNumberFormat="1" applyFont="1" applyFill="1" applyBorder="1" applyAlignment="1" applyProtection="1">
      <alignment horizontal="left"/>
      <protection locked="0"/>
    </xf>
    <xf numFmtId="0" fontId="2" fillId="5" borderId="10" xfId="0" applyFont="1" applyFill="1" applyBorder="1" applyProtection="1">
      <protection locked="0"/>
    </xf>
    <xf numFmtId="0" fontId="7" fillId="5" borderId="7" xfId="0" applyFont="1" applyFill="1" applyBorder="1" applyAlignment="1" applyProtection="1">
      <alignment horizontal="center" vertical="center"/>
      <protection locked="0"/>
    </xf>
    <xf numFmtId="20" fontId="2" fillId="0" borderId="6" xfId="0" applyNumberFormat="1" applyFont="1" applyBorder="1" applyAlignment="1" applyProtection="1">
      <alignment horizontal="center"/>
      <protection locked="0"/>
    </xf>
    <xf numFmtId="49" fontId="2" fillId="2" borderId="6" xfId="0" applyNumberFormat="1" applyFont="1" applyFill="1" applyBorder="1" applyAlignment="1" applyProtection="1">
      <alignment horizontal="center"/>
    </xf>
    <xf numFmtId="20" fontId="2" fillId="0" borderId="4" xfId="0" applyNumberFormat="1" applyFont="1" applyBorder="1" applyAlignment="1" applyProtection="1">
      <alignment horizontal="center"/>
    </xf>
    <xf numFmtId="0" fontId="7" fillId="0" borderId="0" xfId="0" applyFont="1"/>
    <xf numFmtId="0" fontId="1" fillId="2" borderId="10" xfId="0" applyFont="1" applyFill="1" applyBorder="1"/>
    <xf numFmtId="0" fontId="1" fillId="2" borderId="28" xfId="0" applyFont="1" applyFill="1" applyBorder="1"/>
    <xf numFmtId="14" fontId="2" fillId="0" borderId="4" xfId="0" applyNumberFormat="1" applyFont="1" applyBorder="1" applyAlignment="1">
      <alignment horizontal="right"/>
    </xf>
    <xf numFmtId="14" fontId="2" fillId="0" borderId="1" xfId="0" applyNumberFormat="1" applyFont="1" applyBorder="1" applyAlignment="1">
      <alignment horizontal="right"/>
    </xf>
    <xf numFmtId="14" fontId="2" fillId="0" borderId="6" xfId="0" applyNumberFormat="1" applyFont="1" applyBorder="1" applyAlignment="1">
      <alignment horizontal="right"/>
    </xf>
    <xf numFmtId="2" fontId="1" fillId="0" borderId="0" xfId="0" applyNumberFormat="1" applyFont="1" applyBorder="1"/>
    <xf numFmtId="0" fontId="7" fillId="4" borderId="34" xfId="0" applyFont="1" applyFill="1" applyBorder="1"/>
    <xf numFmtId="165" fontId="7" fillId="4" borderId="35" xfId="0" applyNumberFormat="1" applyFont="1" applyFill="1" applyBorder="1" applyAlignment="1">
      <alignment horizontal="center"/>
    </xf>
    <xf numFmtId="20" fontId="2" fillId="0" borderId="6" xfId="0" applyNumberFormat="1" applyFont="1" applyBorder="1" applyAlignment="1" applyProtection="1">
      <alignment horizontal="center"/>
    </xf>
    <xf numFmtId="20" fontId="2" fillId="0" borderId="6" xfId="0" applyNumberFormat="1" applyFont="1" applyBorder="1" applyAlignment="1">
      <alignment horizontal="center"/>
    </xf>
    <xf numFmtId="0" fontId="2" fillId="0" borderId="6" xfId="0" applyFont="1" applyBorder="1" applyAlignment="1" applyProtection="1">
      <alignment wrapText="1"/>
      <protection locked="0"/>
    </xf>
    <xf numFmtId="2" fontId="2" fillId="0" borderId="6" xfId="0" applyNumberFormat="1" applyFont="1" applyBorder="1" applyAlignment="1">
      <alignment horizontal="center"/>
    </xf>
    <xf numFmtId="2" fontId="2" fillId="3" borderId="6" xfId="0" applyNumberFormat="1" applyFont="1" applyFill="1" applyBorder="1" applyAlignment="1">
      <alignment horizontal="center"/>
    </xf>
    <xf numFmtId="0" fontId="2" fillId="2" borderId="18" xfId="0" applyFont="1" applyFill="1" applyBorder="1"/>
    <xf numFmtId="4" fontId="7" fillId="4" borderId="7" xfId="0" applyNumberFormat="1" applyFont="1" applyFill="1" applyBorder="1" applyAlignment="1">
      <alignment horizontal="center"/>
    </xf>
    <xf numFmtId="0" fontId="7" fillId="2" borderId="21" xfId="0" applyFont="1" applyFill="1" applyBorder="1" applyAlignment="1">
      <alignment horizontal="right"/>
    </xf>
    <xf numFmtId="0" fontId="7" fillId="2" borderId="7" xfId="0" applyFont="1" applyFill="1" applyBorder="1" applyAlignment="1">
      <alignment horizontal="right"/>
    </xf>
    <xf numFmtId="0" fontId="8" fillId="0" borderId="0" xfId="0" applyFont="1" applyFill="1" applyAlignment="1">
      <alignment horizontal="center" vertical="center"/>
    </xf>
    <xf numFmtId="20" fontId="11" fillId="0" borderId="1" xfId="0" applyNumberFormat="1" applyFont="1" applyBorder="1" applyAlignment="1" applyProtection="1">
      <alignment horizontal="center"/>
      <protection locked="0"/>
    </xf>
    <xf numFmtId="20" fontId="11" fillId="0" borderId="4" xfId="0" applyNumberFormat="1" applyFont="1" applyBorder="1" applyAlignment="1" applyProtection="1">
      <alignment horizontal="center"/>
    </xf>
    <xf numFmtId="20" fontId="11" fillId="0" borderId="4" xfId="0" applyNumberFormat="1" applyFont="1" applyBorder="1" applyAlignment="1">
      <alignment horizontal="center"/>
    </xf>
    <xf numFmtId="0" fontId="1" fillId="0" borderId="0" xfId="0" applyFont="1" applyFill="1" applyAlignment="1">
      <alignment vertical="center" wrapText="1"/>
    </xf>
    <xf numFmtId="0" fontId="1" fillId="0" borderId="39" xfId="0" applyFont="1" applyFill="1" applyBorder="1" applyAlignment="1">
      <alignment vertical="center" wrapText="1"/>
    </xf>
    <xf numFmtId="0" fontId="0" fillId="0" borderId="0" xfId="0" applyAlignment="1">
      <alignment wrapText="1"/>
    </xf>
    <xf numFmtId="0" fontId="13" fillId="0" borderId="0" xfId="0" applyFont="1" applyAlignment="1">
      <alignment horizontal="left" vertical="top"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4" fillId="6" borderId="38"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12" fillId="0" borderId="0" xfId="0" applyFont="1" applyAlignment="1">
      <alignment horizontal="left" vertical="top" wrapText="1"/>
    </xf>
    <xf numFmtId="0" fontId="10" fillId="0" borderId="23" xfId="0" applyFont="1" applyBorder="1" applyAlignment="1">
      <alignment horizontal="left" vertical="top" wrapText="1"/>
    </xf>
    <xf numFmtId="0" fontId="10" fillId="0" borderId="0" xfId="0" applyFont="1" applyBorder="1" applyAlignment="1">
      <alignment horizontal="left" vertical="top"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0" fillId="5" borderId="8" xfId="0"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3" fillId="0" borderId="8" xfId="0" applyFont="1" applyBorder="1" applyAlignment="1">
      <alignment horizontal="right"/>
    </xf>
    <xf numFmtId="0" fontId="3" fillId="0" borderId="10" xfId="0" applyFont="1" applyBorder="1" applyAlignment="1">
      <alignment horizontal="right"/>
    </xf>
    <xf numFmtId="0" fontId="2" fillId="0" borderId="0" xfId="0" applyFont="1" applyAlignment="1">
      <alignment horizontal="right"/>
    </xf>
    <xf numFmtId="0" fontId="2" fillId="5" borderId="8" xfId="0" applyFont="1" applyFill="1" applyBorder="1" applyAlignment="1" applyProtection="1">
      <alignment horizontal="left"/>
      <protection locked="0"/>
    </xf>
    <xf numFmtId="0" fontId="2" fillId="5" borderId="10" xfId="0" applyFont="1" applyFill="1" applyBorder="1" applyAlignment="1" applyProtection="1">
      <alignment horizontal="left"/>
      <protection locked="0"/>
    </xf>
    <xf numFmtId="0" fontId="2" fillId="0" borderId="23" xfId="0" applyFont="1" applyBorder="1" applyAlignment="1">
      <alignment horizontal="right"/>
    </xf>
    <xf numFmtId="0" fontId="6" fillId="0" borderId="0" xfId="0" applyFont="1" applyAlignment="1">
      <alignment horizontal="center" wrapText="1"/>
    </xf>
    <xf numFmtId="0" fontId="6" fillId="0" borderId="27" xfId="0" applyFont="1" applyBorder="1" applyAlignment="1">
      <alignment horizont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49" fontId="2" fillId="2" borderId="6" xfId="0" applyNumberFormat="1" applyFont="1" applyFill="1" applyBorder="1" applyAlignment="1">
      <alignment horizontal="center"/>
    </xf>
    <xf numFmtId="0" fontId="9" fillId="5" borderId="31" xfId="0" applyFont="1" applyFill="1" applyBorder="1" applyAlignment="1">
      <alignment horizontal="right" vertical="center" wrapText="1"/>
    </xf>
    <xf numFmtId="0" fontId="9" fillId="5" borderId="32" xfId="0" applyFont="1" applyFill="1" applyBorder="1" applyAlignment="1">
      <alignment horizontal="right" vertical="center" wrapText="1"/>
    </xf>
    <xf numFmtId="0" fontId="9" fillId="5" borderId="33" xfId="0" applyFont="1" applyFill="1" applyBorder="1" applyAlignment="1">
      <alignment horizontal="right" vertical="center" wrapText="1"/>
    </xf>
    <xf numFmtId="0" fontId="9" fillId="5" borderId="17" xfId="0" applyFont="1" applyFill="1" applyBorder="1" applyAlignment="1">
      <alignment horizontal="right" vertical="center" wrapText="1"/>
    </xf>
    <xf numFmtId="0" fontId="9" fillId="5" borderId="6" xfId="0" applyFont="1" applyFill="1" applyBorder="1" applyAlignment="1">
      <alignment horizontal="right" vertical="center" wrapText="1"/>
    </xf>
    <xf numFmtId="0" fontId="9" fillId="5" borderId="18" xfId="0" applyFont="1" applyFill="1" applyBorder="1" applyAlignment="1">
      <alignment horizontal="right" vertical="center" wrapText="1"/>
    </xf>
    <xf numFmtId="0" fontId="9" fillId="5" borderId="19" xfId="0" applyFont="1" applyFill="1" applyBorder="1" applyAlignment="1">
      <alignment horizontal="right" vertical="center" wrapText="1"/>
    </xf>
    <xf numFmtId="0" fontId="9" fillId="5" borderId="4" xfId="0" applyFont="1" applyFill="1" applyBorder="1" applyAlignment="1">
      <alignment horizontal="right" vertical="center" wrapText="1"/>
    </xf>
    <xf numFmtId="0" fontId="9" fillId="5" borderId="16" xfId="0" applyFont="1" applyFill="1" applyBorder="1" applyAlignment="1">
      <alignment horizontal="right" vertical="center" wrapText="1"/>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xf>
    <xf numFmtId="0" fontId="1" fillId="2" borderId="30" xfId="0" applyFont="1" applyFill="1" applyBorder="1" applyAlignment="1">
      <alignment horizontal="center"/>
    </xf>
    <xf numFmtId="0" fontId="0" fillId="5" borderId="23" xfId="0" applyFill="1" applyBorder="1" applyAlignment="1">
      <alignment horizontal="center"/>
    </xf>
    <xf numFmtId="0" fontId="0" fillId="5" borderId="25" xfId="0" applyFill="1" applyBorder="1" applyAlignment="1">
      <alignment horizontal="center"/>
    </xf>
    <xf numFmtId="0" fontId="0" fillId="5" borderId="27" xfId="0" applyFill="1" applyBorder="1" applyAlignment="1">
      <alignment horizontal="center"/>
    </xf>
    <xf numFmtId="0" fontId="0" fillId="5" borderId="28" xfId="0" applyFill="1" applyBorder="1" applyAlignment="1">
      <alignment horizontal="center"/>
    </xf>
  </cellXfs>
  <cellStyles count="1">
    <cellStyle name="Standard" xfId="0" builtinId="0"/>
  </cellStyles>
  <dxfs count="1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DC8A-D20C-4EDC-B015-9C5BFFFF337B}">
  <dimension ref="A1:N7"/>
  <sheetViews>
    <sheetView tabSelected="1" workbookViewId="0">
      <selection activeCell="M5" sqref="M5"/>
    </sheetView>
  </sheetViews>
  <sheetFormatPr baseColWidth="10" defaultRowHeight="14.4" x14ac:dyDescent="0.55000000000000004"/>
  <sheetData>
    <row r="1" spans="1:14" ht="39.299999999999997" customHeight="1" x14ac:dyDescent="0.55000000000000004">
      <c r="A1" s="68" t="s">
        <v>54</v>
      </c>
      <c r="B1" s="69"/>
      <c r="C1" s="69"/>
      <c r="D1" s="69"/>
      <c r="E1" s="69"/>
      <c r="F1" s="69"/>
      <c r="G1" s="69"/>
      <c r="H1" s="69"/>
      <c r="I1" s="69"/>
      <c r="J1" s="69"/>
      <c r="K1" s="69"/>
    </row>
    <row r="2" spans="1:14" ht="40.5" customHeight="1" x14ac:dyDescent="0.55000000000000004">
      <c r="A2" s="70" t="s">
        <v>55</v>
      </c>
      <c r="B2" s="71"/>
      <c r="C2" s="71"/>
      <c r="D2" s="71"/>
      <c r="E2" s="71"/>
      <c r="F2" s="71"/>
      <c r="G2" s="71"/>
      <c r="H2" s="71"/>
      <c r="I2" s="71"/>
      <c r="J2" s="71"/>
      <c r="K2" s="71"/>
      <c r="L2" s="64"/>
      <c r="M2" s="64"/>
      <c r="N2" s="65"/>
    </row>
    <row r="3" spans="1:14" ht="22.5" customHeight="1" x14ac:dyDescent="0.55000000000000004">
      <c r="A3" s="72" t="s">
        <v>50</v>
      </c>
      <c r="B3" s="73"/>
      <c r="C3" s="73"/>
      <c r="D3" s="73"/>
      <c r="E3" s="73"/>
      <c r="F3" s="73"/>
      <c r="G3" s="73"/>
      <c r="H3" s="73"/>
      <c r="I3" s="73"/>
      <c r="J3" s="73"/>
      <c r="K3" s="73"/>
      <c r="L3" s="64"/>
      <c r="M3" s="64"/>
      <c r="N3" s="65"/>
    </row>
    <row r="5" spans="1:14" s="66" customFormat="1" ht="45.9" customHeight="1" x14ac:dyDescent="0.55000000000000004">
      <c r="A5" s="74" t="s">
        <v>51</v>
      </c>
      <c r="B5" s="74"/>
      <c r="C5" s="74"/>
      <c r="D5" s="74"/>
      <c r="E5" s="74"/>
      <c r="F5" s="74"/>
      <c r="G5" s="74"/>
      <c r="H5" s="74"/>
      <c r="I5" s="74"/>
      <c r="J5" s="74"/>
      <c r="K5" s="74"/>
    </row>
    <row r="6" spans="1:14" s="66" customFormat="1" ht="34.200000000000003" customHeight="1" x14ac:dyDescent="0.55000000000000004">
      <c r="A6" s="74" t="s">
        <v>52</v>
      </c>
      <c r="B6" s="74"/>
      <c r="C6" s="74"/>
      <c r="D6" s="74"/>
      <c r="E6" s="74"/>
      <c r="F6" s="74"/>
      <c r="G6" s="74"/>
      <c r="H6" s="74"/>
      <c r="I6" s="74"/>
      <c r="J6" s="74"/>
      <c r="K6" s="74"/>
    </row>
    <row r="7" spans="1:14" s="66" customFormat="1" ht="13.8" customHeight="1" x14ac:dyDescent="0.55000000000000004">
      <c r="A7" s="67" t="s">
        <v>53</v>
      </c>
      <c r="B7" s="67"/>
      <c r="C7" s="67"/>
      <c r="D7" s="67"/>
      <c r="E7" s="67"/>
      <c r="F7" s="67"/>
      <c r="G7" s="67"/>
      <c r="H7" s="67"/>
      <c r="I7" s="67"/>
      <c r="J7" s="67"/>
      <c r="K7" s="67"/>
    </row>
  </sheetData>
  <sheetProtection algorithmName="SHA-512" hashValue="1ts9x7OFYe/wV+BDDjImj6T9r/ci7tiPpq5JC+6NWRXguF2HkbUCzy0MlO9KVUJ5R6bzB4OM+yVet0WA+sRWNw==" saltValue="i9fJixzYPAi9X2OoNqkChA==" spinCount="100000" sheet="1" objects="1" scenarios="1" selectLockedCells="1" selectUnlockedCells="1"/>
  <mergeCells count="6">
    <mergeCell ref="A7:K7"/>
    <mergeCell ref="A1:K1"/>
    <mergeCell ref="A2:K2"/>
    <mergeCell ref="A3:K3"/>
    <mergeCell ref="A5:K5"/>
    <mergeCell ref="A6:K6"/>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B01B0-9EBC-48BF-83CC-8823BBF501D8}">
  <dimension ref="A1:M52"/>
  <sheetViews>
    <sheetView view="pageLayout" zoomScaleNormal="100" workbookViewId="0">
      <selection activeCell="H4" sqref="H4"/>
    </sheetView>
  </sheetViews>
  <sheetFormatPr baseColWidth="10" defaultRowHeight="14.4" x14ac:dyDescent="0.55000000000000004"/>
  <cols>
    <col min="1" max="1" width="3.83984375" customWidth="1"/>
    <col min="2" max="2" width="10" customWidth="1"/>
    <col min="3" max="3" width="8.26171875" style="1" customWidth="1"/>
    <col min="4" max="8" width="8.26171875" customWidth="1"/>
    <col min="9" max="9" width="45.83984375" customWidth="1"/>
    <col min="10" max="10" width="9.83984375" customWidth="1"/>
    <col min="11" max="11" width="12.68359375" customWidth="1"/>
    <col min="12" max="12" width="7.68359375" hidden="1" customWidth="1"/>
    <col min="13" max="13" width="7.15625" customWidth="1"/>
  </cols>
  <sheetData>
    <row r="1" spans="1:13" ht="41.25" customHeight="1" x14ac:dyDescent="0.55000000000000004">
      <c r="A1" s="92" t="s">
        <v>46</v>
      </c>
      <c r="B1" s="93"/>
      <c r="C1" s="93"/>
      <c r="D1" s="93"/>
      <c r="E1" s="93"/>
      <c r="F1" s="93"/>
      <c r="G1" s="93"/>
      <c r="H1" s="93"/>
      <c r="I1" s="93"/>
      <c r="J1" s="93"/>
      <c r="K1" s="93"/>
    </row>
    <row r="2" spans="1:13" ht="16.5" customHeight="1" thickBot="1" x14ac:dyDescent="0.6">
      <c r="A2" s="60"/>
      <c r="B2" s="60"/>
      <c r="C2" s="60"/>
      <c r="D2" s="60"/>
      <c r="E2" s="60"/>
      <c r="F2" s="60"/>
      <c r="G2" s="60"/>
      <c r="H2" s="60"/>
      <c r="I2" s="60"/>
      <c r="J2" s="60"/>
      <c r="K2" s="60"/>
    </row>
    <row r="3" spans="1:13" ht="15" customHeight="1" thickBot="1" x14ac:dyDescent="0.6">
      <c r="B3" s="84" t="s">
        <v>20</v>
      </c>
      <c r="C3" s="85"/>
      <c r="D3" s="81" t="s">
        <v>49</v>
      </c>
      <c r="E3" s="82"/>
      <c r="F3" s="82"/>
      <c r="G3" s="82"/>
      <c r="H3" s="83"/>
      <c r="J3" s="90" t="s">
        <v>45</v>
      </c>
      <c r="K3" s="90"/>
      <c r="L3" s="90"/>
    </row>
    <row r="4" spans="1:13" ht="15.6" thickBot="1" x14ac:dyDescent="0.6">
      <c r="B4" s="89" t="s">
        <v>29</v>
      </c>
      <c r="C4" s="89"/>
      <c r="D4" s="38">
        <v>4</v>
      </c>
      <c r="E4" s="22" t="s">
        <v>44</v>
      </c>
      <c r="J4" s="90"/>
      <c r="K4" s="90"/>
      <c r="L4" s="90"/>
    </row>
    <row r="5" spans="1:13" ht="18" customHeight="1" thickBot="1" x14ac:dyDescent="0.6">
      <c r="A5" s="4"/>
      <c r="B5" s="86" t="s">
        <v>21</v>
      </c>
      <c r="C5" s="86"/>
      <c r="D5" s="24" t="s">
        <v>22</v>
      </c>
      <c r="E5" s="37">
        <v>1111</v>
      </c>
      <c r="G5" s="25" t="s">
        <v>2</v>
      </c>
      <c r="H5" s="35">
        <v>2023</v>
      </c>
      <c r="I5" s="22" t="s">
        <v>27</v>
      </c>
      <c r="J5" s="90"/>
      <c r="K5" s="90"/>
      <c r="L5" s="90"/>
      <c r="M5" s="2"/>
    </row>
    <row r="6" spans="1:13" ht="18" customHeight="1" thickBot="1" x14ac:dyDescent="0.6">
      <c r="A6" s="4"/>
      <c r="B6" s="86" t="s">
        <v>23</v>
      </c>
      <c r="C6" s="86"/>
      <c r="D6" s="87">
        <v>2222</v>
      </c>
      <c r="E6" s="88"/>
      <c r="G6" s="25" t="s">
        <v>1</v>
      </c>
      <c r="H6" s="36">
        <v>7</v>
      </c>
      <c r="I6" s="22" t="s">
        <v>26</v>
      </c>
      <c r="J6" s="90" t="s">
        <v>42</v>
      </c>
      <c r="K6" s="90"/>
      <c r="L6" s="90"/>
      <c r="M6" s="2"/>
    </row>
    <row r="7" spans="1:13" ht="14.7" thickBot="1" x14ac:dyDescent="0.6">
      <c r="A7" s="28"/>
      <c r="B7" s="28"/>
      <c r="C7" s="29"/>
      <c r="D7" s="28"/>
      <c r="E7" s="28"/>
      <c r="F7" s="28"/>
      <c r="G7" s="28"/>
      <c r="H7" s="30"/>
      <c r="I7" s="30"/>
      <c r="J7" s="91"/>
      <c r="K7" s="91"/>
      <c r="L7" s="91"/>
      <c r="M7" s="2"/>
    </row>
    <row r="8" spans="1:13" ht="72" customHeight="1" x14ac:dyDescent="0.55000000000000004">
      <c r="A8" s="77" t="s">
        <v>0</v>
      </c>
      <c r="B8" s="78"/>
      <c r="C8" s="15" t="s">
        <v>31</v>
      </c>
      <c r="D8" s="14" t="s">
        <v>4</v>
      </c>
      <c r="E8" s="14" t="s">
        <v>3</v>
      </c>
      <c r="F8" s="14" t="s">
        <v>4</v>
      </c>
      <c r="G8" s="15" t="s">
        <v>41</v>
      </c>
      <c r="H8" s="15" t="s">
        <v>34</v>
      </c>
      <c r="I8" s="14" t="s">
        <v>5</v>
      </c>
      <c r="J8" s="15" t="s">
        <v>33</v>
      </c>
      <c r="K8" s="16" t="s">
        <v>40</v>
      </c>
      <c r="L8" s="17" t="s">
        <v>7</v>
      </c>
      <c r="M8" s="2"/>
    </row>
    <row r="9" spans="1:13" x14ac:dyDescent="0.55000000000000004">
      <c r="A9" s="79"/>
      <c r="B9" s="80"/>
      <c r="C9" s="5" t="s">
        <v>8</v>
      </c>
      <c r="D9" s="5" t="s">
        <v>8</v>
      </c>
      <c r="E9" s="5" t="s">
        <v>8</v>
      </c>
      <c r="F9" s="5" t="s">
        <v>8</v>
      </c>
      <c r="G9" s="5" t="s">
        <v>9</v>
      </c>
      <c r="H9" s="5" t="s">
        <v>9</v>
      </c>
      <c r="I9" s="5"/>
      <c r="J9" s="5" t="s">
        <v>24</v>
      </c>
      <c r="K9" s="10" t="s">
        <v>10</v>
      </c>
      <c r="L9" s="18" t="s">
        <v>11</v>
      </c>
      <c r="M9" s="2"/>
    </row>
    <row r="10" spans="1:13" ht="14.7" thickBot="1" x14ac:dyDescent="0.6">
      <c r="A10" s="94" t="s">
        <v>47</v>
      </c>
      <c r="B10" s="94"/>
      <c r="C10" s="7" t="s">
        <v>12</v>
      </c>
      <c r="D10" s="7" t="s">
        <v>13</v>
      </c>
      <c r="E10" s="7" t="s">
        <v>14</v>
      </c>
      <c r="F10" s="7" t="s">
        <v>15</v>
      </c>
      <c r="G10" s="40" t="s">
        <v>16</v>
      </c>
      <c r="H10" s="7" t="s">
        <v>17</v>
      </c>
      <c r="I10" s="7" t="s">
        <v>18</v>
      </c>
      <c r="J10" s="7" t="s">
        <v>19</v>
      </c>
      <c r="K10" s="8" t="s">
        <v>48</v>
      </c>
      <c r="L10" s="19" t="s">
        <v>32</v>
      </c>
      <c r="M10" s="2"/>
    </row>
    <row r="11" spans="1:13" x14ac:dyDescent="0.55000000000000004">
      <c r="A11" s="6" t="str">
        <f>TEXT(B11,"ttt,")</f>
        <v>Sa,</v>
      </c>
      <c r="B11" s="45">
        <f>DATE(H5,H6,1)</f>
        <v>45108</v>
      </c>
      <c r="C11" s="31"/>
      <c r="D11" s="31"/>
      <c r="E11" s="31"/>
      <c r="F11" s="31"/>
      <c r="G11" s="41" t="str">
        <f>IF((E11-D11)&gt;0,E11-D11,"")</f>
        <v/>
      </c>
      <c r="H11" s="23" t="str">
        <f>IF((C11)&gt;0,D11-C11+F11-E11,"")</f>
        <v/>
      </c>
      <c r="I11" s="33"/>
      <c r="J11" s="11" t="str">
        <f>IF(H11="","",VLOOKUP(Stundenaufzeichnung!$D$4,Hilfstabelle!$D$3:$E$7,2,FALSE))</f>
        <v/>
      </c>
      <c r="K11" s="13" t="str">
        <f t="shared" ref="K11:K41" si="0">IF(H11="","",H11*24*J11)</f>
        <v/>
      </c>
      <c r="L11" s="20"/>
      <c r="M11" s="2"/>
    </row>
    <row r="12" spans="1:13" x14ac:dyDescent="0.55000000000000004">
      <c r="A12" s="6" t="str">
        <f t="shared" ref="A12:A15" si="1">TEXT(B12,"ttt,")</f>
        <v>So,</v>
      </c>
      <c r="B12" s="46">
        <f t="shared" ref="B12:B41" si="2">IFERROR(IF(MONTH(B11+1)=$H$6,B11+1,""),"")</f>
        <v>45109</v>
      </c>
      <c r="C12" s="32"/>
      <c r="D12" s="32"/>
      <c r="E12" s="32"/>
      <c r="F12" s="32"/>
      <c r="G12" s="41" t="str">
        <f>IF((E12-D12)&gt;0,E12-D12,"")</f>
        <v/>
      </c>
      <c r="H12" s="23" t="str">
        <f t="shared" ref="H12:H41" si="3">IF((C12)&gt;0,D12-C12+F12-E12,"")</f>
        <v/>
      </c>
      <c r="I12" s="34"/>
      <c r="J12" s="11" t="str">
        <f>IF(H12="","",VLOOKUP(Stundenaufzeichnung!$D$4,Hilfstabelle!$D$3:$E$7,2,FALSE))</f>
        <v/>
      </c>
      <c r="K12" s="13" t="str">
        <f t="shared" si="0"/>
        <v/>
      </c>
      <c r="L12" s="21"/>
      <c r="M12" s="2"/>
    </row>
    <row r="13" spans="1:13" x14ac:dyDescent="0.55000000000000004">
      <c r="A13" s="6" t="str">
        <f t="shared" si="1"/>
        <v>Mo,</v>
      </c>
      <c r="B13" s="46">
        <f t="shared" si="2"/>
        <v>45110</v>
      </c>
      <c r="C13" s="61">
        <v>0.35416666666666669</v>
      </c>
      <c r="D13" s="61">
        <v>0.52083333333333337</v>
      </c>
      <c r="E13" s="61">
        <v>0.58333333333333337</v>
      </c>
      <c r="F13" s="61">
        <v>0.6875</v>
      </c>
      <c r="G13" s="62">
        <f t="shared" ref="G13:G32" si="4">IF((E13-D13)&gt;0,E13-D13,"")</f>
        <v>6.25E-2</v>
      </c>
      <c r="H13" s="63">
        <f>IF((C13)&gt;0,D13-C13+F13-E13,"")</f>
        <v>0.27083333333333337</v>
      </c>
      <c r="I13" s="34"/>
      <c r="J13" s="11">
        <f>IF(H13="","",VLOOKUP(Stundenaufzeichnung!$D$4,Hilfstabelle!$D$3:$E$7,2,FALSE))</f>
        <v>34</v>
      </c>
      <c r="K13" s="13">
        <f t="shared" si="0"/>
        <v>221.00000000000003</v>
      </c>
      <c r="L13" s="21"/>
      <c r="M13" s="2"/>
    </row>
    <row r="14" spans="1:13" x14ac:dyDescent="0.55000000000000004">
      <c r="A14" s="6" t="str">
        <f t="shared" si="1"/>
        <v>Di,</v>
      </c>
      <c r="B14" s="46">
        <f t="shared" si="2"/>
        <v>45111</v>
      </c>
      <c r="C14" s="32"/>
      <c r="D14" s="32"/>
      <c r="E14" s="32"/>
      <c r="F14" s="32"/>
      <c r="G14" s="41" t="str">
        <f t="shared" si="4"/>
        <v/>
      </c>
      <c r="H14" s="23" t="str">
        <f t="shared" si="3"/>
        <v/>
      </c>
      <c r="I14" s="34"/>
      <c r="J14" s="11" t="str">
        <f>IF(H14="","",VLOOKUP(Stundenaufzeichnung!$D$4,Hilfstabelle!$D$3:$E$7,2,FALSE))</f>
        <v/>
      </c>
      <c r="K14" s="13" t="str">
        <f t="shared" si="0"/>
        <v/>
      </c>
      <c r="L14" s="21"/>
      <c r="M14" s="2"/>
    </row>
    <row r="15" spans="1:13" x14ac:dyDescent="0.55000000000000004">
      <c r="A15" s="6" t="str">
        <f t="shared" si="1"/>
        <v>Mi,</v>
      </c>
      <c r="B15" s="46">
        <f t="shared" si="2"/>
        <v>45112</v>
      </c>
      <c r="C15" s="32"/>
      <c r="D15" s="32"/>
      <c r="E15" s="32"/>
      <c r="F15" s="32"/>
      <c r="G15" s="41" t="str">
        <f t="shared" si="4"/>
        <v/>
      </c>
      <c r="H15" s="23" t="str">
        <f t="shared" si="3"/>
        <v/>
      </c>
      <c r="I15" s="34"/>
      <c r="J15" s="11" t="str">
        <f>IF(H15="","",VLOOKUP(Stundenaufzeichnung!$D$4,Hilfstabelle!$D$3:$E$7,2,FALSE))</f>
        <v/>
      </c>
      <c r="K15" s="13" t="str">
        <f t="shared" si="0"/>
        <v/>
      </c>
      <c r="L15" s="21"/>
      <c r="M15" s="2"/>
    </row>
    <row r="16" spans="1:13" x14ac:dyDescent="0.55000000000000004">
      <c r="A16" s="6" t="str">
        <f t="shared" ref="A16:A41" si="5">TEXT(B16,"ttt,")</f>
        <v>Do,</v>
      </c>
      <c r="B16" s="46">
        <f t="shared" si="2"/>
        <v>45113</v>
      </c>
      <c r="C16" s="32"/>
      <c r="D16" s="32"/>
      <c r="E16" s="32"/>
      <c r="F16" s="32"/>
      <c r="G16" s="41" t="str">
        <f t="shared" si="4"/>
        <v/>
      </c>
      <c r="H16" s="23" t="str">
        <f t="shared" si="3"/>
        <v/>
      </c>
      <c r="I16" s="34"/>
      <c r="J16" s="11" t="str">
        <f>IF(H16="","",VLOOKUP(Stundenaufzeichnung!$D$4,Hilfstabelle!$D$3:$E$7,2,FALSE))</f>
        <v/>
      </c>
      <c r="K16" s="13" t="str">
        <f t="shared" si="0"/>
        <v/>
      </c>
      <c r="L16" s="21"/>
      <c r="M16" s="2"/>
    </row>
    <row r="17" spans="1:13" x14ac:dyDescent="0.55000000000000004">
      <c r="A17" s="6" t="str">
        <f t="shared" si="5"/>
        <v>Fr,</v>
      </c>
      <c r="B17" s="46">
        <f t="shared" si="2"/>
        <v>45114</v>
      </c>
      <c r="C17" s="61">
        <v>0.30208333333333331</v>
      </c>
      <c r="D17" s="61">
        <v>0.5</v>
      </c>
      <c r="E17" s="61"/>
      <c r="F17" s="61"/>
      <c r="G17" s="62" t="str">
        <f>IF((E17-D17)&gt;0,E17-D17,"")</f>
        <v/>
      </c>
      <c r="H17" s="63">
        <f t="shared" si="3"/>
        <v>0.19791666666666669</v>
      </c>
      <c r="I17" s="34"/>
      <c r="J17" s="11">
        <f>IF(H17="","",VLOOKUP(Stundenaufzeichnung!$D$4,Hilfstabelle!$D$3:$E$7,2,FALSE))</f>
        <v>34</v>
      </c>
      <c r="K17" s="13">
        <f t="shared" si="0"/>
        <v>161.5</v>
      </c>
      <c r="L17" s="21"/>
      <c r="M17" s="2"/>
    </row>
    <row r="18" spans="1:13" x14ac:dyDescent="0.55000000000000004">
      <c r="A18" s="6" t="str">
        <f t="shared" si="5"/>
        <v>Sa,</v>
      </c>
      <c r="B18" s="46">
        <f t="shared" si="2"/>
        <v>45115</v>
      </c>
      <c r="C18" s="32"/>
      <c r="D18" s="32"/>
      <c r="E18" s="32"/>
      <c r="F18" s="32"/>
      <c r="G18" s="41" t="str">
        <f t="shared" si="4"/>
        <v/>
      </c>
      <c r="H18" s="23" t="str">
        <f t="shared" si="3"/>
        <v/>
      </c>
      <c r="I18" s="34"/>
      <c r="J18" s="11" t="str">
        <f>IF(H18="","",VLOOKUP(Stundenaufzeichnung!$D$4,Hilfstabelle!$D$3:$E$7,2,FALSE))</f>
        <v/>
      </c>
      <c r="K18" s="13" t="str">
        <f t="shared" si="0"/>
        <v/>
      </c>
      <c r="L18" s="21"/>
      <c r="M18" s="2"/>
    </row>
    <row r="19" spans="1:13" x14ac:dyDescent="0.55000000000000004">
      <c r="A19" s="6" t="str">
        <f t="shared" si="5"/>
        <v>So,</v>
      </c>
      <c r="B19" s="46">
        <f t="shared" si="2"/>
        <v>45116</v>
      </c>
      <c r="C19" s="32"/>
      <c r="D19" s="32"/>
      <c r="E19" s="32"/>
      <c r="F19" s="32"/>
      <c r="G19" s="41" t="str">
        <f t="shared" si="4"/>
        <v/>
      </c>
      <c r="H19" s="23" t="str">
        <f t="shared" si="3"/>
        <v/>
      </c>
      <c r="I19" s="34"/>
      <c r="J19" s="11" t="str">
        <f>IF(H19="","",VLOOKUP(Stundenaufzeichnung!$D$4,Hilfstabelle!$D$3:$E$7,2,FALSE))</f>
        <v/>
      </c>
      <c r="K19" s="13" t="str">
        <f t="shared" si="0"/>
        <v/>
      </c>
      <c r="L19" s="21"/>
      <c r="M19" s="2"/>
    </row>
    <row r="20" spans="1:13" x14ac:dyDescent="0.55000000000000004">
      <c r="A20" s="6" t="str">
        <f t="shared" si="5"/>
        <v>Mo,</v>
      </c>
      <c r="B20" s="46">
        <f t="shared" si="2"/>
        <v>45117</v>
      </c>
      <c r="C20" s="32"/>
      <c r="D20" s="32"/>
      <c r="E20" s="32"/>
      <c r="F20" s="32"/>
      <c r="G20" s="41" t="str">
        <f t="shared" si="4"/>
        <v/>
      </c>
      <c r="H20" s="23" t="str">
        <f t="shared" si="3"/>
        <v/>
      </c>
      <c r="I20" s="34"/>
      <c r="J20" s="11" t="str">
        <f>IF(H20="","",VLOOKUP(Stundenaufzeichnung!$D$4,Hilfstabelle!$D$3:$E$7,2,FALSE))</f>
        <v/>
      </c>
      <c r="K20" s="13" t="str">
        <f t="shared" si="0"/>
        <v/>
      </c>
      <c r="L20" s="21"/>
      <c r="M20" s="2"/>
    </row>
    <row r="21" spans="1:13" x14ac:dyDescent="0.55000000000000004">
      <c r="A21" s="6" t="str">
        <f t="shared" si="5"/>
        <v>Di,</v>
      </c>
      <c r="B21" s="46">
        <f t="shared" si="2"/>
        <v>45118</v>
      </c>
      <c r="C21" s="32"/>
      <c r="D21" s="32"/>
      <c r="E21" s="32"/>
      <c r="F21" s="32"/>
      <c r="G21" s="41" t="str">
        <f t="shared" si="4"/>
        <v/>
      </c>
      <c r="H21" s="23" t="str">
        <f t="shared" si="3"/>
        <v/>
      </c>
      <c r="I21" s="34"/>
      <c r="J21" s="11" t="str">
        <f>IF(H21="","",VLOOKUP(Stundenaufzeichnung!$D$4,Hilfstabelle!$D$3:$E$7,2,FALSE))</f>
        <v/>
      </c>
      <c r="K21" s="13" t="str">
        <f t="shared" si="0"/>
        <v/>
      </c>
      <c r="L21" s="21"/>
      <c r="M21" s="2"/>
    </row>
    <row r="22" spans="1:13" x14ac:dyDescent="0.55000000000000004">
      <c r="A22" s="6" t="str">
        <f t="shared" si="5"/>
        <v>Mi,</v>
      </c>
      <c r="B22" s="46">
        <f t="shared" si="2"/>
        <v>45119</v>
      </c>
      <c r="C22" s="32"/>
      <c r="D22" s="32"/>
      <c r="E22" s="32"/>
      <c r="F22" s="32"/>
      <c r="G22" s="41" t="str">
        <f t="shared" si="4"/>
        <v/>
      </c>
      <c r="H22" s="23" t="str">
        <f t="shared" si="3"/>
        <v/>
      </c>
      <c r="I22" s="34"/>
      <c r="J22" s="11" t="str">
        <f>IF(H22="","",VLOOKUP(Stundenaufzeichnung!$D$4,Hilfstabelle!$D$3:$E$7,2,FALSE))</f>
        <v/>
      </c>
      <c r="K22" s="13" t="str">
        <f t="shared" si="0"/>
        <v/>
      </c>
      <c r="L22" s="21"/>
      <c r="M22" s="2"/>
    </row>
    <row r="23" spans="1:13" x14ac:dyDescent="0.55000000000000004">
      <c r="A23" s="6" t="str">
        <f t="shared" si="5"/>
        <v>Do,</v>
      </c>
      <c r="B23" s="46">
        <f t="shared" si="2"/>
        <v>45120</v>
      </c>
      <c r="C23" s="32"/>
      <c r="D23" s="32"/>
      <c r="E23" s="32"/>
      <c r="F23" s="32"/>
      <c r="G23" s="41" t="str">
        <f>IF((E23-D23)&gt;0,E23-D23,"")</f>
        <v/>
      </c>
      <c r="H23" s="23" t="str">
        <f t="shared" si="3"/>
        <v/>
      </c>
      <c r="I23" s="34"/>
      <c r="J23" s="11" t="str">
        <f>IF(H23="","",VLOOKUP(Stundenaufzeichnung!$D$4,Hilfstabelle!$D$3:$E$7,2,FALSE))</f>
        <v/>
      </c>
      <c r="K23" s="13" t="str">
        <f t="shared" si="0"/>
        <v/>
      </c>
      <c r="L23" s="21"/>
      <c r="M23" s="2"/>
    </row>
    <row r="24" spans="1:13" x14ac:dyDescent="0.55000000000000004">
      <c r="A24" s="6" t="str">
        <f t="shared" si="5"/>
        <v>Fr,</v>
      </c>
      <c r="B24" s="46">
        <f t="shared" si="2"/>
        <v>45121</v>
      </c>
      <c r="C24" s="32"/>
      <c r="D24" s="32"/>
      <c r="E24" s="32"/>
      <c r="F24" s="32"/>
      <c r="G24" s="41" t="str">
        <f t="shared" si="4"/>
        <v/>
      </c>
      <c r="H24" s="23" t="str">
        <f t="shared" si="3"/>
        <v/>
      </c>
      <c r="I24" s="34"/>
      <c r="J24" s="11" t="str">
        <f>IF(H24="","",VLOOKUP(Stundenaufzeichnung!$D$4,Hilfstabelle!$D$3:$E$7,2,FALSE))</f>
        <v/>
      </c>
      <c r="K24" s="13" t="str">
        <f t="shared" si="0"/>
        <v/>
      </c>
      <c r="L24" s="21"/>
      <c r="M24" s="2"/>
    </row>
    <row r="25" spans="1:13" x14ac:dyDescent="0.55000000000000004">
      <c r="A25" s="6" t="str">
        <f t="shared" si="5"/>
        <v>Sa,</v>
      </c>
      <c r="B25" s="46">
        <f t="shared" si="2"/>
        <v>45122</v>
      </c>
      <c r="C25" s="32"/>
      <c r="D25" s="32"/>
      <c r="E25" s="32"/>
      <c r="F25" s="32"/>
      <c r="G25" s="41" t="str">
        <f t="shared" si="4"/>
        <v/>
      </c>
      <c r="H25" s="23" t="str">
        <f t="shared" si="3"/>
        <v/>
      </c>
      <c r="I25" s="34"/>
      <c r="J25" s="11" t="str">
        <f>IF(H25="","",VLOOKUP(Stundenaufzeichnung!$D$4,Hilfstabelle!$D$3:$E$7,2,FALSE))</f>
        <v/>
      </c>
      <c r="K25" s="13" t="str">
        <f t="shared" si="0"/>
        <v/>
      </c>
      <c r="L25" s="21"/>
      <c r="M25" s="2"/>
    </row>
    <row r="26" spans="1:13" x14ac:dyDescent="0.55000000000000004">
      <c r="A26" s="6" t="str">
        <f t="shared" si="5"/>
        <v>So,</v>
      </c>
      <c r="B26" s="46">
        <f t="shared" si="2"/>
        <v>45123</v>
      </c>
      <c r="C26" s="32"/>
      <c r="D26" s="32"/>
      <c r="E26" s="32"/>
      <c r="F26" s="32"/>
      <c r="G26" s="41" t="str">
        <f t="shared" si="4"/>
        <v/>
      </c>
      <c r="H26" s="23" t="str">
        <f t="shared" si="3"/>
        <v/>
      </c>
      <c r="I26" s="34"/>
      <c r="J26" s="11" t="str">
        <f>IF(H26="","",VLOOKUP(Stundenaufzeichnung!$D$4,Hilfstabelle!$D$3:$E$7,2,FALSE))</f>
        <v/>
      </c>
      <c r="K26" s="13" t="str">
        <f t="shared" si="0"/>
        <v/>
      </c>
      <c r="L26" s="21"/>
      <c r="M26" s="2"/>
    </row>
    <row r="27" spans="1:13" x14ac:dyDescent="0.55000000000000004">
      <c r="A27" s="6" t="str">
        <f t="shared" si="5"/>
        <v>Mo,</v>
      </c>
      <c r="B27" s="46">
        <f t="shared" si="2"/>
        <v>45124</v>
      </c>
      <c r="C27" s="32"/>
      <c r="D27" s="32"/>
      <c r="E27" s="32"/>
      <c r="F27" s="32"/>
      <c r="G27" s="41" t="str">
        <f t="shared" si="4"/>
        <v/>
      </c>
      <c r="H27" s="23" t="str">
        <f t="shared" si="3"/>
        <v/>
      </c>
      <c r="I27" s="34"/>
      <c r="J27" s="11" t="str">
        <f>IF(H27="","",VLOOKUP(Stundenaufzeichnung!$D$4,Hilfstabelle!$D$3:$E$7,2,FALSE))</f>
        <v/>
      </c>
      <c r="K27" s="13" t="str">
        <f t="shared" si="0"/>
        <v/>
      </c>
      <c r="L27" s="21"/>
      <c r="M27" s="2"/>
    </row>
    <row r="28" spans="1:13" x14ac:dyDescent="0.55000000000000004">
      <c r="A28" s="6" t="str">
        <f t="shared" si="5"/>
        <v>Di,</v>
      </c>
      <c r="B28" s="46">
        <f t="shared" si="2"/>
        <v>45125</v>
      </c>
      <c r="C28" s="32"/>
      <c r="D28" s="32"/>
      <c r="E28" s="32"/>
      <c r="F28" s="32"/>
      <c r="G28" s="41" t="str">
        <f t="shared" si="4"/>
        <v/>
      </c>
      <c r="H28" s="23" t="str">
        <f t="shared" si="3"/>
        <v/>
      </c>
      <c r="I28" s="34"/>
      <c r="J28" s="11" t="str">
        <f>IF(H28="","",VLOOKUP(Stundenaufzeichnung!$D$4,Hilfstabelle!$D$3:$E$7,2,FALSE))</f>
        <v/>
      </c>
      <c r="K28" s="13" t="str">
        <f t="shared" si="0"/>
        <v/>
      </c>
      <c r="L28" s="21"/>
      <c r="M28" s="2"/>
    </row>
    <row r="29" spans="1:13" x14ac:dyDescent="0.55000000000000004">
      <c r="A29" s="6" t="str">
        <f t="shared" si="5"/>
        <v>Mi,</v>
      </c>
      <c r="B29" s="46">
        <f t="shared" si="2"/>
        <v>45126</v>
      </c>
      <c r="C29" s="32"/>
      <c r="D29" s="32"/>
      <c r="E29" s="32"/>
      <c r="F29" s="32"/>
      <c r="G29" s="41" t="str">
        <f t="shared" si="4"/>
        <v/>
      </c>
      <c r="H29" s="23" t="str">
        <f t="shared" si="3"/>
        <v/>
      </c>
      <c r="I29" s="34"/>
      <c r="J29" s="11" t="str">
        <f>IF(H29="","",VLOOKUP(Stundenaufzeichnung!$D$4,Hilfstabelle!$D$3:$E$7,2,FALSE))</f>
        <v/>
      </c>
      <c r="K29" s="13" t="str">
        <f t="shared" si="0"/>
        <v/>
      </c>
      <c r="L29" s="21"/>
      <c r="M29" s="2"/>
    </row>
    <row r="30" spans="1:13" x14ac:dyDescent="0.55000000000000004">
      <c r="A30" s="6" t="str">
        <f t="shared" si="5"/>
        <v>Do,</v>
      </c>
      <c r="B30" s="46">
        <f t="shared" si="2"/>
        <v>45127</v>
      </c>
      <c r="C30" s="32"/>
      <c r="D30" s="32"/>
      <c r="E30" s="32"/>
      <c r="F30" s="32"/>
      <c r="G30" s="41" t="str">
        <f t="shared" si="4"/>
        <v/>
      </c>
      <c r="H30" s="23" t="str">
        <f t="shared" si="3"/>
        <v/>
      </c>
      <c r="I30" s="34"/>
      <c r="J30" s="11" t="str">
        <f>IF(H30="","",VLOOKUP(Stundenaufzeichnung!$D$4,Hilfstabelle!$D$3:$E$7,2,FALSE))</f>
        <v/>
      </c>
      <c r="K30" s="13" t="str">
        <f t="shared" si="0"/>
        <v/>
      </c>
      <c r="L30" s="21"/>
      <c r="M30" s="2"/>
    </row>
    <row r="31" spans="1:13" x14ac:dyDescent="0.55000000000000004">
      <c r="A31" s="6" t="str">
        <f t="shared" si="5"/>
        <v>Fr,</v>
      </c>
      <c r="B31" s="46">
        <f t="shared" si="2"/>
        <v>45128</v>
      </c>
      <c r="C31" s="32"/>
      <c r="D31" s="32"/>
      <c r="E31" s="32"/>
      <c r="F31" s="32"/>
      <c r="G31" s="41" t="str">
        <f t="shared" si="4"/>
        <v/>
      </c>
      <c r="H31" s="23" t="str">
        <f t="shared" si="3"/>
        <v/>
      </c>
      <c r="I31" s="34"/>
      <c r="J31" s="11" t="str">
        <f>IF(H31="","",VLOOKUP(Stundenaufzeichnung!$D$4,Hilfstabelle!$D$3:$E$7,2,FALSE))</f>
        <v/>
      </c>
      <c r="K31" s="13" t="str">
        <f t="shared" si="0"/>
        <v/>
      </c>
      <c r="L31" s="21"/>
      <c r="M31" s="2"/>
    </row>
    <row r="32" spans="1:13" x14ac:dyDescent="0.55000000000000004">
      <c r="A32" s="6" t="str">
        <f t="shared" si="5"/>
        <v>Sa,</v>
      </c>
      <c r="B32" s="46">
        <f t="shared" si="2"/>
        <v>45129</v>
      </c>
      <c r="C32" s="32"/>
      <c r="D32" s="32"/>
      <c r="E32" s="32"/>
      <c r="F32" s="32"/>
      <c r="G32" s="41" t="str">
        <f t="shared" si="4"/>
        <v/>
      </c>
      <c r="H32" s="23" t="str">
        <f t="shared" si="3"/>
        <v/>
      </c>
      <c r="I32" s="34"/>
      <c r="J32" s="11" t="str">
        <f>IF(H32="","",VLOOKUP(Stundenaufzeichnung!$D$4,Hilfstabelle!$D$3:$E$7,2,FALSE))</f>
        <v/>
      </c>
      <c r="K32" s="13" t="str">
        <f t="shared" si="0"/>
        <v/>
      </c>
      <c r="L32" s="21"/>
      <c r="M32" s="2"/>
    </row>
    <row r="33" spans="1:13" x14ac:dyDescent="0.55000000000000004">
      <c r="A33" s="6" t="str">
        <f t="shared" si="5"/>
        <v>So,</v>
      </c>
      <c r="B33" s="46">
        <f t="shared" si="2"/>
        <v>45130</v>
      </c>
      <c r="C33" s="32"/>
      <c r="D33" s="32"/>
      <c r="E33" s="32"/>
      <c r="F33" s="32"/>
      <c r="G33" s="41" t="str">
        <f>IF((E33-D33)&gt;0,E33-D33,"")</f>
        <v/>
      </c>
      <c r="H33" s="23" t="str">
        <f t="shared" si="3"/>
        <v/>
      </c>
      <c r="I33" s="34"/>
      <c r="J33" s="11" t="str">
        <f>IF(H33="","",VLOOKUP(Stundenaufzeichnung!$D$4,Hilfstabelle!$D$3:$E$7,2,FALSE))</f>
        <v/>
      </c>
      <c r="K33" s="13" t="str">
        <f t="shared" si="0"/>
        <v/>
      </c>
      <c r="L33" s="21"/>
      <c r="M33" s="2"/>
    </row>
    <row r="34" spans="1:13" x14ac:dyDescent="0.55000000000000004">
      <c r="A34" s="6" t="str">
        <f t="shared" si="5"/>
        <v>Mo,</v>
      </c>
      <c r="B34" s="46">
        <f t="shared" si="2"/>
        <v>45131</v>
      </c>
      <c r="C34" s="32"/>
      <c r="D34" s="32"/>
      <c r="E34" s="32"/>
      <c r="F34" s="32"/>
      <c r="G34" s="41" t="str">
        <f t="shared" ref="G34:G41" si="6">IF((E34-D34)&gt;0,E34-D34,"")</f>
        <v/>
      </c>
      <c r="H34" s="23" t="str">
        <f t="shared" si="3"/>
        <v/>
      </c>
      <c r="I34" s="34"/>
      <c r="J34" s="11" t="str">
        <f>IF(H34="","",VLOOKUP(Stundenaufzeichnung!$D$4,Hilfstabelle!$D$3:$E$7,2,FALSE))</f>
        <v/>
      </c>
      <c r="K34" s="13" t="str">
        <f t="shared" si="0"/>
        <v/>
      </c>
      <c r="L34" s="21"/>
      <c r="M34" s="2"/>
    </row>
    <row r="35" spans="1:13" x14ac:dyDescent="0.55000000000000004">
      <c r="A35" s="6" t="str">
        <f>TEXT(B35,"ttt,")</f>
        <v>Di,</v>
      </c>
      <c r="B35" s="46">
        <f t="shared" si="2"/>
        <v>45132</v>
      </c>
      <c r="C35" s="32"/>
      <c r="D35" s="32"/>
      <c r="E35" s="32"/>
      <c r="F35" s="32"/>
      <c r="G35" s="41" t="str">
        <f t="shared" si="6"/>
        <v/>
      </c>
      <c r="H35" s="23" t="str">
        <f>IF((C35)&gt;0,D35-C35+F35-E35,"")</f>
        <v/>
      </c>
      <c r="I35" s="34"/>
      <c r="J35" s="12" t="str">
        <f>IF(H35="","",VLOOKUP(Stundenaufzeichnung!$D$4,Hilfstabelle!$D$3:$E$7,2,FALSE))</f>
        <v/>
      </c>
      <c r="K35" s="26" t="str">
        <f t="shared" si="0"/>
        <v/>
      </c>
      <c r="L35" s="27"/>
      <c r="M35" s="2"/>
    </row>
    <row r="36" spans="1:13" x14ac:dyDescent="0.55000000000000004">
      <c r="A36" s="6" t="str">
        <f t="shared" si="5"/>
        <v>Mi,</v>
      </c>
      <c r="B36" s="46">
        <f t="shared" si="2"/>
        <v>45133</v>
      </c>
      <c r="C36" s="32"/>
      <c r="D36" s="32"/>
      <c r="E36" s="32"/>
      <c r="F36" s="32"/>
      <c r="G36" s="41" t="str">
        <f t="shared" si="6"/>
        <v/>
      </c>
      <c r="H36" s="23" t="str">
        <f t="shared" si="3"/>
        <v/>
      </c>
      <c r="I36" s="34"/>
      <c r="J36" s="11" t="str">
        <f>IF(H36="","",VLOOKUP(Stundenaufzeichnung!$D$4,Hilfstabelle!$D$3:$E$7,2,FALSE))</f>
        <v/>
      </c>
      <c r="K36" s="13" t="str">
        <f t="shared" si="0"/>
        <v/>
      </c>
      <c r="L36" s="21"/>
      <c r="M36" s="2"/>
    </row>
    <row r="37" spans="1:13" x14ac:dyDescent="0.55000000000000004">
      <c r="A37" s="6" t="str">
        <f t="shared" si="5"/>
        <v>Do,</v>
      </c>
      <c r="B37" s="46">
        <f t="shared" si="2"/>
        <v>45134</v>
      </c>
      <c r="C37" s="32"/>
      <c r="D37" s="32"/>
      <c r="E37" s="32"/>
      <c r="F37" s="32"/>
      <c r="G37" s="41" t="str">
        <f>IF((E37-D37)&gt;0,E37-D37,"")</f>
        <v/>
      </c>
      <c r="H37" s="23" t="str">
        <f t="shared" si="3"/>
        <v/>
      </c>
      <c r="I37" s="34"/>
      <c r="J37" s="11" t="str">
        <f>IF(H37="","",VLOOKUP(Stundenaufzeichnung!$D$4,Hilfstabelle!$D$3:$E$7,2,FALSE))</f>
        <v/>
      </c>
      <c r="K37" s="13" t="str">
        <f t="shared" si="0"/>
        <v/>
      </c>
      <c r="L37" s="21"/>
      <c r="M37" s="2"/>
    </row>
    <row r="38" spans="1:13" x14ac:dyDescent="0.55000000000000004">
      <c r="A38" s="6" t="str">
        <f t="shared" si="5"/>
        <v>Fr,</v>
      </c>
      <c r="B38" s="46">
        <f t="shared" si="2"/>
        <v>45135</v>
      </c>
      <c r="C38" s="32"/>
      <c r="D38" s="32"/>
      <c r="E38" s="32"/>
      <c r="F38" s="32"/>
      <c r="G38" s="41" t="str">
        <f t="shared" si="6"/>
        <v/>
      </c>
      <c r="H38" s="23" t="str">
        <f t="shared" si="3"/>
        <v/>
      </c>
      <c r="I38" s="34"/>
      <c r="J38" s="11" t="str">
        <f>IF(H38="","",VLOOKUP(Stundenaufzeichnung!$D$4,Hilfstabelle!$D$3:$E$7,2,FALSE))</f>
        <v/>
      </c>
      <c r="K38" s="13" t="str">
        <f t="shared" si="0"/>
        <v/>
      </c>
      <c r="L38" s="21"/>
      <c r="M38" s="2"/>
    </row>
    <row r="39" spans="1:13" x14ac:dyDescent="0.55000000000000004">
      <c r="A39" s="6" t="str">
        <f t="shared" si="5"/>
        <v>Sa,</v>
      </c>
      <c r="B39" s="46">
        <f t="shared" si="2"/>
        <v>45136</v>
      </c>
      <c r="C39" s="32"/>
      <c r="D39" s="32"/>
      <c r="E39" s="32"/>
      <c r="F39" s="32"/>
      <c r="G39" s="41" t="str">
        <f t="shared" si="6"/>
        <v/>
      </c>
      <c r="H39" s="23" t="str">
        <f t="shared" si="3"/>
        <v/>
      </c>
      <c r="I39" s="34"/>
      <c r="J39" s="11" t="str">
        <f>IF(H39="","",VLOOKUP(Stundenaufzeichnung!$D$4,Hilfstabelle!$D$3:$E$7,2,FALSE))</f>
        <v/>
      </c>
      <c r="K39" s="13" t="str">
        <f t="shared" si="0"/>
        <v/>
      </c>
      <c r="L39" s="21"/>
      <c r="M39" s="2"/>
    </row>
    <row r="40" spans="1:13" x14ac:dyDescent="0.55000000000000004">
      <c r="A40" s="6" t="str">
        <f t="shared" si="5"/>
        <v>So,</v>
      </c>
      <c r="B40" s="46">
        <f t="shared" si="2"/>
        <v>45137</v>
      </c>
      <c r="C40" s="32"/>
      <c r="D40" s="32"/>
      <c r="E40" s="32"/>
      <c r="F40" s="32"/>
      <c r="G40" s="41" t="str">
        <f t="shared" si="6"/>
        <v/>
      </c>
      <c r="H40" s="23" t="str">
        <f>IF((C40)&gt;0,D40-C40+F40-E40,"")</f>
        <v/>
      </c>
      <c r="I40" s="34"/>
      <c r="J40" s="11" t="str">
        <f>IF(H40="","",VLOOKUP(Stundenaufzeichnung!$D$4,Hilfstabelle!$D$3:$E$7,2,FALSE))</f>
        <v/>
      </c>
      <c r="K40" s="13" t="str">
        <f t="shared" si="0"/>
        <v/>
      </c>
      <c r="L40" s="21"/>
      <c r="M40" s="2"/>
    </row>
    <row r="41" spans="1:13" ht="14.7" thickBot="1" x14ac:dyDescent="0.6">
      <c r="A41" s="9" t="str">
        <f t="shared" si="5"/>
        <v>Mo,</v>
      </c>
      <c r="B41" s="47">
        <f t="shared" si="2"/>
        <v>45138</v>
      </c>
      <c r="C41" s="39"/>
      <c r="D41" s="39"/>
      <c r="E41" s="39"/>
      <c r="F41" s="39"/>
      <c r="G41" s="51" t="str">
        <f t="shared" si="6"/>
        <v/>
      </c>
      <c r="H41" s="52" t="str">
        <f t="shared" si="3"/>
        <v/>
      </c>
      <c r="I41" s="53"/>
      <c r="J41" s="54" t="str">
        <f>IF(H41="","",VLOOKUP(Stundenaufzeichnung!$D$4,Hilfstabelle!$D$3:$E$7,2,FALSE))</f>
        <v/>
      </c>
      <c r="K41" s="55" t="str">
        <f t="shared" si="0"/>
        <v/>
      </c>
      <c r="L41" s="56"/>
      <c r="M41" s="2"/>
    </row>
    <row r="42" spans="1:13" ht="14.7" thickBot="1" x14ac:dyDescent="0.6">
      <c r="A42" s="2"/>
      <c r="B42" s="2"/>
      <c r="C42" s="3"/>
      <c r="D42" s="2"/>
      <c r="E42" s="2"/>
      <c r="F42" s="2"/>
      <c r="G42" s="49" t="s">
        <v>25</v>
      </c>
      <c r="H42" s="50">
        <f>SUM(H11:H41)</f>
        <v>0.46875000000000006</v>
      </c>
      <c r="J42" s="48"/>
      <c r="K42" s="57">
        <f>SUM(K11:K41)</f>
        <v>382.5</v>
      </c>
      <c r="M42" s="2"/>
    </row>
    <row r="43" spans="1:13" ht="14.7" thickBot="1" x14ac:dyDescent="0.6"/>
    <row r="44" spans="1:13" x14ac:dyDescent="0.55000000000000004">
      <c r="A44" s="95" t="s">
        <v>39</v>
      </c>
      <c r="B44" s="96"/>
      <c r="C44" s="97"/>
      <c r="D44" s="112"/>
      <c r="E44" s="112"/>
      <c r="F44" s="113"/>
      <c r="I44" s="104" t="s">
        <v>28</v>
      </c>
      <c r="J44" s="106"/>
      <c r="K44" s="107"/>
    </row>
    <row r="45" spans="1:13" ht="15" customHeight="1" thickBot="1" x14ac:dyDescent="0.6">
      <c r="A45" s="98"/>
      <c r="B45" s="99"/>
      <c r="C45" s="100"/>
      <c r="D45" s="114"/>
      <c r="E45" s="114"/>
      <c r="F45" s="115"/>
      <c r="I45" s="105"/>
      <c r="J45" s="108"/>
      <c r="K45" s="109"/>
    </row>
    <row r="46" spans="1:13" x14ac:dyDescent="0.55000000000000004">
      <c r="A46" s="101" t="s">
        <v>35</v>
      </c>
      <c r="B46" s="102"/>
      <c r="C46" s="103"/>
      <c r="D46" s="112"/>
      <c r="E46" s="112"/>
      <c r="F46" s="113"/>
      <c r="I46" s="104" t="s">
        <v>30</v>
      </c>
      <c r="J46" s="106"/>
      <c r="K46" s="107"/>
    </row>
    <row r="47" spans="1:13" ht="21" customHeight="1" thickBot="1" x14ac:dyDescent="0.6">
      <c r="A47" s="98"/>
      <c r="B47" s="99"/>
      <c r="C47" s="100"/>
      <c r="D47" s="114"/>
      <c r="E47" s="114"/>
      <c r="F47" s="115"/>
      <c r="I47" s="105"/>
      <c r="J47" s="110"/>
      <c r="K47" s="111"/>
    </row>
    <row r="48" spans="1:13" ht="14.7" thickBot="1" x14ac:dyDescent="0.6">
      <c r="I48" s="59" t="s">
        <v>43</v>
      </c>
      <c r="J48" s="58" t="s">
        <v>36</v>
      </c>
      <c r="K48" s="43"/>
    </row>
    <row r="49" spans="9:11" ht="14.7" thickBot="1" x14ac:dyDescent="0.6">
      <c r="I49" s="42"/>
      <c r="J49" s="59" t="s">
        <v>37</v>
      </c>
      <c r="K49" s="44"/>
    </row>
    <row r="50" spans="9:11" ht="15" customHeight="1" x14ac:dyDescent="0.55000000000000004">
      <c r="J50" s="75" t="s">
        <v>38</v>
      </c>
      <c r="K50" s="75"/>
    </row>
    <row r="51" spans="9:11" x14ac:dyDescent="0.55000000000000004">
      <c r="J51" s="76"/>
      <c r="K51" s="76"/>
    </row>
    <row r="52" spans="9:11" x14ac:dyDescent="0.55000000000000004">
      <c r="J52" s="76"/>
      <c r="K52" s="76"/>
    </row>
  </sheetData>
  <sheetProtection algorithmName="SHA-512" hashValue="V5bYufA3Uv8Xal68CQqtjdvurDDQ1lrAEFkmWWogc9x6weL7jm1KFOMazMvYeMfOvDHs4DvaAGGM9IkXEWRcdg==" saltValue="gESUrSpRJGNe9UOzSXx85Q==" spinCount="100000" sheet="1" selectLockedCells="1" selectUnlockedCells="1"/>
  <mergeCells count="21">
    <mergeCell ref="A1:K1"/>
    <mergeCell ref="A10:B10"/>
    <mergeCell ref="A44:C45"/>
    <mergeCell ref="A46:C47"/>
    <mergeCell ref="J3:L5"/>
    <mergeCell ref="I44:I45"/>
    <mergeCell ref="I46:I47"/>
    <mergeCell ref="J44:K45"/>
    <mergeCell ref="J46:K47"/>
    <mergeCell ref="D44:F45"/>
    <mergeCell ref="D46:F47"/>
    <mergeCell ref="J50:K52"/>
    <mergeCell ref="A8:B8"/>
    <mergeCell ref="A9:B9"/>
    <mergeCell ref="D3:H3"/>
    <mergeCell ref="B3:C3"/>
    <mergeCell ref="B5:C5"/>
    <mergeCell ref="B6:C6"/>
    <mergeCell ref="D6:E6"/>
    <mergeCell ref="B4:C4"/>
    <mergeCell ref="J6:L7"/>
  </mergeCells>
  <conditionalFormatting sqref="B11:B41">
    <cfRule type="expression" dxfId="10" priority="14">
      <formula>WEEKDAY(B11,2)&gt; 5</formula>
    </cfRule>
  </conditionalFormatting>
  <conditionalFormatting sqref="A11:A41">
    <cfRule type="containsText" dxfId="9" priority="11" operator="containsText" text="So">
      <formula>NOT(ISERROR(SEARCH("So",A11)))</formula>
    </cfRule>
    <cfRule type="containsText" dxfId="8" priority="12" operator="containsText" text="Sa">
      <formula>NOT(ISERROR(SEARCH("Sa",A11)))</formula>
    </cfRule>
  </conditionalFormatting>
  <conditionalFormatting sqref="C11:C41">
    <cfRule type="expression" dxfId="7" priority="10">
      <formula>WEEKDAY(B11,2)&gt; 5</formula>
    </cfRule>
  </conditionalFormatting>
  <conditionalFormatting sqref="D11:D41">
    <cfRule type="expression" dxfId="6" priority="9">
      <formula>WEEKDAY(B11,2)&gt; 5</formula>
    </cfRule>
  </conditionalFormatting>
  <conditionalFormatting sqref="E11:E41">
    <cfRule type="expression" dxfId="5" priority="8">
      <formula>WEEKDAY(B11,2)&gt; 5</formula>
    </cfRule>
  </conditionalFormatting>
  <conditionalFormatting sqref="F11:F41">
    <cfRule type="expression" dxfId="4" priority="7">
      <formula>WEEKDAY(B11,2)&gt; 5</formula>
    </cfRule>
  </conditionalFormatting>
  <conditionalFormatting sqref="H11:H41">
    <cfRule type="expression" dxfId="3" priority="6">
      <formula>WEEKDAY(B11,2)&gt; 5</formula>
    </cfRule>
  </conditionalFormatting>
  <conditionalFormatting sqref="I11:I41">
    <cfRule type="expression" dxfId="2" priority="5">
      <formula>WEEKDAY(B11,2)&gt; 5</formula>
    </cfRule>
  </conditionalFormatting>
  <conditionalFormatting sqref="J11:J41">
    <cfRule type="expression" dxfId="1" priority="4">
      <formula>WEEKDAY(B11,2)&gt; 5</formula>
    </cfRule>
  </conditionalFormatting>
  <conditionalFormatting sqref="G11:G41">
    <cfRule type="expression" dxfId="0" priority="2">
      <formula>WEEKDAY(B11,2)&gt; 5</formula>
    </cfRule>
  </conditionalFormatting>
  <pageMargins left="0.27559055118110237" right="0.27559055118110237" top="0.39370078740157483" bottom="0.39370078740157483" header="0.31496062992125984" footer="0.19685039370078741"/>
  <pageSetup orientation="landscape" r:id="rId1"/>
  <headerFooter>
    <oddFooter>&amp;C&amp;"Arial,Standard"&amp;8Seite &amp;P von &amp;N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2A5E689-3E2B-4F24-88A1-326A71069D52}">
          <x14:formula1>
            <xm:f>Hilfstabelle!$B$2:$B$13</xm:f>
          </x14:formula1>
          <xm:sqref>H5</xm:sqref>
        </x14:dataValidation>
        <x14:dataValidation type="list" allowBlank="1" showInputMessage="1" showErrorMessage="1" xr:uid="{BB3B983F-0D6A-424F-9460-5E647B7923C4}">
          <x14:formula1>
            <xm:f>Hilfstabelle!$A$2:$A$13</xm:f>
          </x14:formula1>
          <xm:sqref>H6</xm:sqref>
        </x14:dataValidation>
        <x14:dataValidation type="list" allowBlank="1" showInputMessage="1" showErrorMessage="1" xr:uid="{5C35FC15-72B6-46E7-84B7-2634750F674F}">
          <x14:formula1>
            <xm:f>Hilfstabelle!$D$3:$D$7</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EC9C5-7971-4238-B919-03671673C9A8}">
  <dimension ref="A1:E13"/>
  <sheetViews>
    <sheetView workbookViewId="0">
      <selection sqref="A1:G14"/>
    </sheetView>
  </sheetViews>
  <sheetFormatPr baseColWidth="10" defaultRowHeight="14.4" x14ac:dyDescent="0.55000000000000004"/>
  <sheetData>
    <row r="1" spans="1:5" x14ac:dyDescent="0.55000000000000004">
      <c r="A1" t="s">
        <v>1</v>
      </c>
      <c r="B1" t="s">
        <v>2</v>
      </c>
      <c r="D1" t="s">
        <v>29</v>
      </c>
      <c r="E1" t="s">
        <v>6</v>
      </c>
    </row>
    <row r="2" spans="1:5" x14ac:dyDescent="0.55000000000000004">
      <c r="A2">
        <v>1</v>
      </c>
      <c r="B2">
        <v>2023</v>
      </c>
    </row>
    <row r="3" spans="1:5" x14ac:dyDescent="0.55000000000000004">
      <c r="A3">
        <v>2</v>
      </c>
      <c r="B3">
        <v>2024</v>
      </c>
      <c r="D3">
        <v>1</v>
      </c>
      <c r="E3">
        <v>62</v>
      </c>
    </row>
    <row r="4" spans="1:5" x14ac:dyDescent="0.55000000000000004">
      <c r="A4">
        <v>3</v>
      </c>
      <c r="B4">
        <v>2025</v>
      </c>
      <c r="D4">
        <v>2</v>
      </c>
      <c r="E4">
        <v>51</v>
      </c>
    </row>
    <row r="5" spans="1:5" x14ac:dyDescent="0.55000000000000004">
      <c r="A5">
        <v>4</v>
      </c>
      <c r="B5">
        <v>2026</v>
      </c>
      <c r="D5">
        <v>3</v>
      </c>
      <c r="E5">
        <v>44</v>
      </c>
    </row>
    <row r="6" spans="1:5" x14ac:dyDescent="0.55000000000000004">
      <c r="A6">
        <v>5</v>
      </c>
      <c r="B6">
        <v>2027</v>
      </c>
      <c r="D6">
        <v>4</v>
      </c>
      <c r="E6">
        <v>34</v>
      </c>
    </row>
    <row r="7" spans="1:5" x14ac:dyDescent="0.55000000000000004">
      <c r="A7">
        <v>6</v>
      </c>
      <c r="B7">
        <v>2028</v>
      </c>
      <c r="D7">
        <v>5</v>
      </c>
      <c r="E7">
        <v>26</v>
      </c>
    </row>
    <row r="8" spans="1:5" x14ac:dyDescent="0.55000000000000004">
      <c r="A8">
        <v>7</v>
      </c>
      <c r="B8">
        <v>2029</v>
      </c>
    </row>
    <row r="9" spans="1:5" x14ac:dyDescent="0.55000000000000004">
      <c r="A9">
        <v>8</v>
      </c>
      <c r="B9">
        <v>2030</v>
      </c>
    </row>
    <row r="10" spans="1:5" x14ac:dyDescent="0.55000000000000004">
      <c r="A10">
        <v>9</v>
      </c>
      <c r="B10">
        <v>2031</v>
      </c>
    </row>
    <row r="11" spans="1:5" x14ac:dyDescent="0.55000000000000004">
      <c r="A11">
        <v>10</v>
      </c>
      <c r="B11">
        <v>2032</v>
      </c>
    </row>
    <row r="12" spans="1:5" x14ac:dyDescent="0.55000000000000004">
      <c r="A12">
        <v>11</v>
      </c>
      <c r="B12">
        <v>2033</v>
      </c>
    </row>
    <row r="13" spans="1:5" x14ac:dyDescent="0.55000000000000004">
      <c r="A13">
        <v>12</v>
      </c>
      <c r="B13">
        <v>2034</v>
      </c>
    </row>
  </sheetData>
  <sheetProtection algorithmName="SHA-512" hashValue="4keTIO3ibwbauxB5SPR91EqdC6kVUrw7NfT6bHaSzHpiIAr0qpB6t79MFVLfwHzm9O4Bpn5HSKTg9AYojZj1SA==" saltValue="6qurUJmxHpqFPRtLU7MP/A==" spinCount="100000" sheet="1" objects="1" scenarios="1" select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Hinweise</vt:lpstr>
      <vt:lpstr>Stundenaufzeichnung</vt:lpstr>
      <vt:lpstr>Hilfstabelle</vt:lpstr>
      <vt:lpstr>Stundenaufzeichnung!Drucktitel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Anlage 1 zum Merkblatt zur Auszahlung von Fördermitteln bei EIP-Agri Maßnahme A: monatliche Stundenaufzeichnung</dc:title>
  <dc:creator>Überreiter, Andreas (StMELF)</dc:creator>
  <cp:lastModifiedBy>Eichner, Melanie (StMELF)</cp:lastModifiedBy>
  <cp:lastPrinted>2023-11-20T09:54:17Z</cp:lastPrinted>
  <dcterms:created xsi:type="dcterms:W3CDTF">2023-04-18T10:38:26Z</dcterms:created>
  <dcterms:modified xsi:type="dcterms:W3CDTF">2023-11-29T07:54:36Z</dcterms:modified>
</cp:coreProperties>
</file>